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kofka Tünde\Documents\Hivatalos dokumentumok\Honlap közzétett\"/>
    </mc:Choice>
  </mc:AlternateContent>
  <bookViews>
    <workbookView xWindow="28678" yWindow="-122" windowWidth="29045" windowHeight="15840"/>
  </bookViews>
  <sheets>
    <sheet name="1mó" sheetId="1" r:id="rId1"/>
  </sheets>
  <definedNames>
    <definedName name="_xlnm._FilterDatabase" localSheetId="0" hidden="1">'1mó'!$A$1:$J$50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9" i="1"/>
  <c r="H48" i="1"/>
  <c r="H9" i="1" l="1"/>
  <c r="H20" i="1" l="1"/>
  <c r="H25" i="1"/>
  <c r="H17" i="1"/>
  <c r="H5" i="1"/>
  <c r="H2" i="1"/>
</calcChain>
</file>

<file path=xl/sharedStrings.xml><?xml version="1.0" encoding="utf-8"?>
<sst xmlns="http://schemas.openxmlformats.org/spreadsheetml/2006/main" count="295" uniqueCount="211">
  <si>
    <t>Előkészítő szervezeti egység</t>
  </si>
  <si>
    <t>Szerződő fél</t>
  </si>
  <si>
    <t>Szerződés típusa,  megnevezése</t>
  </si>
  <si>
    <t>Szerződés tárgya</t>
  </si>
  <si>
    <t>Szerződés nettó összege, értéke (Ft)</t>
  </si>
  <si>
    <t>Szerződés időtartama</t>
  </si>
  <si>
    <t>Adatváltozás</t>
  </si>
  <si>
    <t>Szerződés száma</t>
  </si>
  <si>
    <t>Szerződés-kötés dátuma</t>
  </si>
  <si>
    <t>adásvételi szerződés</t>
  </si>
  <si>
    <t>megbízási szerződés</t>
  </si>
  <si>
    <t>Minden telephely</t>
  </si>
  <si>
    <t>szerződés</t>
  </si>
  <si>
    <t>Dr. Bodó Eszter</t>
  </si>
  <si>
    <t>jogi szolgáltatás</t>
  </si>
  <si>
    <t>KUNST-Invest Kft.</t>
  </si>
  <si>
    <t>HVG Kiadó Zrt.</t>
  </si>
  <si>
    <t>barter megállapodás</t>
  </si>
  <si>
    <t>együttműködési megállapodás</t>
  </si>
  <si>
    <t>B</t>
  </si>
  <si>
    <t>Klebelsberg Kultúrkúria</t>
  </si>
  <si>
    <t>Városi Séta Kft.</t>
  </si>
  <si>
    <t>Velencei Gyermektábor</t>
  </si>
  <si>
    <t>ColorRent Kft.</t>
  </si>
  <si>
    <t>vállalkozási szerződés</t>
  </si>
  <si>
    <t>bérleti szerződés</t>
  </si>
  <si>
    <t>A-Drink Bt.</t>
  </si>
  <si>
    <t>Marczibányi téri Műv. KP</t>
  </si>
  <si>
    <t>439/2021</t>
  </si>
  <si>
    <t>Magyar Telekom Nyrt. (10773381-2-44</t>
  </si>
  <si>
    <t>bérleti keret</t>
  </si>
  <si>
    <t>mobiltelefon bázisállomás üzemeltetéséhez szükséges tetőtérrész</t>
  </si>
  <si>
    <t>Külső</t>
  </si>
  <si>
    <t>Általános</t>
  </si>
  <si>
    <t>E/239/2021</t>
  </si>
  <si>
    <t>ügyvédi megbízási</t>
  </si>
  <si>
    <t>2021.11.15-től</t>
  </si>
  <si>
    <t>Irány</t>
  </si>
  <si>
    <t>2021.01.01-2025.12.31</t>
  </si>
  <si>
    <t>folyamatos</t>
  </si>
  <si>
    <t>408/2023</t>
  </si>
  <si>
    <t>Yorick Kulturális Egyesület</t>
  </si>
  <si>
    <t>Lázadni veletek akartam c. előadás</t>
  </si>
  <si>
    <t>4500 EUR</t>
  </si>
  <si>
    <t>487/2023</t>
  </si>
  <si>
    <t>Omega Pro Bt.</t>
  </si>
  <si>
    <t>Zorán koncert - Marczi</t>
  </si>
  <si>
    <t>488/2023</t>
  </si>
  <si>
    <t>Zorán koncert - Klébi</t>
  </si>
  <si>
    <t>677/2023</t>
  </si>
  <si>
    <t>Angolnyelvű Színház Kh.</t>
  </si>
  <si>
    <t>bérleti szerződés + feljegyzés</t>
  </si>
  <si>
    <t>Meyer hangrendszer bérbeadása</t>
  </si>
  <si>
    <t>2023.04.06-2024.03.31</t>
  </si>
  <si>
    <t>719/2023</t>
  </si>
  <si>
    <t>könyvvásár - hirdetés</t>
  </si>
  <si>
    <t>3134/2022</t>
  </si>
  <si>
    <t>PartVonal Műhely előadásai</t>
  </si>
  <si>
    <t>2023.11.30-ig</t>
  </si>
  <si>
    <t>2022.10.03-2023.06.30</t>
  </si>
  <si>
    <t>526/2023</t>
  </si>
  <si>
    <t>Bartók Kamaraszínház</t>
  </si>
  <si>
    <t>megállapodás</t>
  </si>
  <si>
    <t>Szerelem c. előadás</t>
  </si>
  <si>
    <t>1039/2023</t>
  </si>
  <si>
    <t>FarkasTent &amp; Event Kft.</t>
  </si>
  <si>
    <t xml:space="preserve">Rendezvénysátrak beszerzése - A/4/2023 </t>
  </si>
  <si>
    <t>1066/2023</t>
  </si>
  <si>
    <t>vállalkozási- és eszközbérleti szerződés</t>
  </si>
  <si>
    <t>2023.04.10. Húsvéti tojáskereső, rendezvény- és hangtechnikai szolgáltatások</t>
  </si>
  <si>
    <t>2023.04.09-2023.04.10</t>
  </si>
  <si>
    <t>Máriaremetei Közösségi Liget</t>
  </si>
  <si>
    <t>1044/2023</t>
  </si>
  <si>
    <t>Macsidoba Kft.</t>
  </si>
  <si>
    <t>kivitelezési szerződés</t>
  </si>
  <si>
    <t>Velencei tábor egy faházának felújítása - A/8/2023</t>
  </si>
  <si>
    <t>2023.05.09-2023.06.15</t>
  </si>
  <si>
    <t>száll.hat.idő:2023.04.27</t>
  </si>
  <si>
    <t>1130/2023</t>
  </si>
  <si>
    <t>Művészetek a Rúdsportért Alapítvány</t>
  </si>
  <si>
    <t>Marczi színházterem, kamaraterem, öltözők</t>
  </si>
  <si>
    <t>2023.05.12-2023.05.14</t>
  </si>
  <si>
    <t>1224/2023</t>
  </si>
  <si>
    <t>V-Alpin Faápoló Kft.</t>
  </si>
  <si>
    <t>Hidegkúti Horgásztó faápolási munkái</t>
  </si>
  <si>
    <t>2023.05.22-2023.06.15</t>
  </si>
  <si>
    <t>1259/2023</t>
  </si>
  <si>
    <t>Per-fő Bt.</t>
  </si>
  <si>
    <t>Kerület Napja - Halász Judit - Csiribiri</t>
  </si>
  <si>
    <t>1266/2023</t>
  </si>
  <si>
    <t>Hidegkúti Fesztivál - Halász Judit - Csiribiri</t>
  </si>
  <si>
    <t>SZ/3/1/2023</t>
  </si>
  <si>
    <t>szerződésmódosítás</t>
  </si>
  <si>
    <t>Városi séták (önkormányzat)</t>
  </si>
  <si>
    <t>2023.07.30-ig</t>
  </si>
  <si>
    <t>SZ4/2023</t>
  </si>
  <si>
    <t xml:space="preserve">szolgáltatói  </t>
  </si>
  <si>
    <t>Belső ellenőri feladatok ellátása</t>
  </si>
  <si>
    <t>Gulyás Éva</t>
  </si>
  <si>
    <t>2023.05.15-2025.05.15</t>
  </si>
  <si>
    <t>SZ8/2023</t>
  </si>
  <si>
    <t>Zenthe Ferenc Színház</t>
  </si>
  <si>
    <t>program</t>
  </si>
  <si>
    <t>Buborék c. előadás</t>
  </si>
  <si>
    <t>SZ19/2023</t>
  </si>
  <si>
    <t>Megújuló Magyarországért Alapítvány</t>
  </si>
  <si>
    <t>eseti bérleti</t>
  </si>
  <si>
    <t>Zöld Nyári Egyetem</t>
  </si>
  <si>
    <t>2023.06.07-06.11</t>
  </si>
  <si>
    <t>SZ20/2023</t>
  </si>
  <si>
    <t>Balatonfenyes</t>
  </si>
  <si>
    <t>SZ45/2023</t>
  </si>
  <si>
    <t xml:space="preserve">La Fiesta </t>
  </si>
  <si>
    <t>Semmelweis Nap - catering</t>
  </si>
  <si>
    <t>SZ48/2023</t>
  </si>
  <si>
    <t>Juhász-Terv Bau Kft.</t>
  </si>
  <si>
    <t>Klébi tetőjavítás</t>
  </si>
  <si>
    <t>SZ77/2023</t>
  </si>
  <si>
    <t>Kultudvar</t>
  </si>
  <si>
    <t>2023.06.10-2024.06.09</t>
  </si>
  <si>
    <t>151/2023</t>
  </si>
  <si>
    <t>Játékszín Nonprofit Közhasznú Kft</t>
  </si>
  <si>
    <t>Teljesen idegenek c. előadás</t>
  </si>
  <si>
    <t>293/2023</t>
  </si>
  <si>
    <t>Paprika Production Kft.</t>
  </si>
  <si>
    <t>Nagyszalon, Télikert, udvar</t>
  </si>
  <si>
    <t>2023.01.16-2023.01.26</t>
  </si>
  <si>
    <t>294/2023</t>
  </si>
  <si>
    <t>Főmterv Mérnöki Tervező Zrt.</t>
  </si>
  <si>
    <t>Színházterem, Kamara, Aventinus udvar, parkoló</t>
  </si>
  <si>
    <t>Hidegkúti Horgásztó</t>
  </si>
  <si>
    <t>SZ91/2023</t>
  </si>
  <si>
    <t>Amy Herzog: Jaj, nagyi c darab/Fesztivál</t>
  </si>
  <si>
    <t>SZ89/2023</t>
  </si>
  <si>
    <t>Dadu-Art Nonprofit Közhasznú Kft.</t>
  </si>
  <si>
    <t>Inspired Selection Kft.</t>
  </si>
  <si>
    <t>Orlai Kft.</t>
  </si>
  <si>
    <t>Ramazuri tánc-cirkusz előadás/Fesztivál</t>
  </si>
  <si>
    <t>940000 + jegyárbev. 17 %</t>
  </si>
  <si>
    <t>SZ90/2023</t>
  </si>
  <si>
    <t>Miss Bíró Publishing Nonprofit Kft.</t>
  </si>
  <si>
    <t>Jótékonysági koncert/Fesztivál</t>
  </si>
  <si>
    <t>SZ101/2023</t>
  </si>
  <si>
    <t>üzemeltetési</t>
  </si>
  <si>
    <t>Büfé üzemeltetés</t>
  </si>
  <si>
    <t>2023.08.10-2024.08.10</t>
  </si>
  <si>
    <t>SZ113/2023</t>
  </si>
  <si>
    <t>szolgáltatói</t>
  </si>
  <si>
    <t>Színházterem előtti térbe bútorkészítés</t>
  </si>
  <si>
    <t>Casablanca Catering Kft.</t>
  </si>
  <si>
    <t>Tudásklaszter Nonprofit Kft.</t>
  </si>
  <si>
    <t>2023.08.20-ig</t>
  </si>
  <si>
    <t>szolgáltatási szerződés</t>
  </si>
  <si>
    <t>SZ163/2023</t>
  </si>
  <si>
    <t>Balatonfenyves fakivágás</t>
  </si>
  <si>
    <t>Balatonfenyves</t>
  </si>
  <si>
    <t>SZ196/2023</t>
  </si>
  <si>
    <t>LED-ART Kft.</t>
  </si>
  <si>
    <t>Ozsváth Bálint</t>
  </si>
  <si>
    <t>2023.08.23-27</t>
  </si>
  <si>
    <t>Hidegkúti Fesztivál - technika</t>
  </si>
  <si>
    <t>Hungast Vital Kft.</t>
  </si>
  <si>
    <t>Napközis tábori étkeztetés</t>
  </si>
  <si>
    <t>2023.07.03-2023.08.18</t>
  </si>
  <si>
    <t>számlák alapján</t>
  </si>
  <si>
    <t>több/2023</t>
  </si>
  <si>
    <t>LPL Légitársaság - 6 előadás</t>
  </si>
  <si>
    <t>SZ121/2023</t>
  </si>
  <si>
    <t>Hidegkúti Fesztivál, Marczi - L'Art Pour L'Art</t>
  </si>
  <si>
    <t>2023.08.25, 2023.10.11</t>
  </si>
  <si>
    <t>2023.02.08, 03.04,12,04.04.12.05.12</t>
  </si>
  <si>
    <t>Több</t>
  </si>
  <si>
    <t>Monitoring Kft.</t>
  </si>
  <si>
    <t>vezetési tanácsadás</t>
  </si>
  <si>
    <t>721/2022</t>
  </si>
  <si>
    <t>2023.10.31-ig</t>
  </si>
  <si>
    <t>SZ266/2023</t>
  </si>
  <si>
    <t>megbízási</t>
  </si>
  <si>
    <t>Pesthidegkúti Sörfesztiválon hang-,fény- és színpadtechnika kiszolgálása</t>
  </si>
  <si>
    <t>2023.09.22-23.</t>
  </si>
  <si>
    <t>SZ216/2023</t>
  </si>
  <si>
    <t>HVG Kiadó Zrt. (10226353-2-41)</t>
  </si>
  <si>
    <t>barterszerződés</t>
  </si>
  <si>
    <t>könyvvásár/hírdetések</t>
  </si>
  <si>
    <t>SZ290/2023</t>
  </si>
  <si>
    <t>Mentha Hosting Kft. (11732497-2-43)</t>
  </si>
  <si>
    <t>Kult2.hu weboldal fejlesztésének előkészítése</t>
  </si>
  <si>
    <t>KULT2</t>
  </si>
  <si>
    <t>SZ293/2023</t>
  </si>
  <si>
    <t>ColorRent Kft. (27302439-2-13)</t>
  </si>
  <si>
    <t>Pasaréti Utcabál - technika, eszközbérlés</t>
  </si>
  <si>
    <t>SZ294/2023</t>
  </si>
  <si>
    <t>RH Rendezvényszervező Kft. (13924641-2-41)</t>
  </si>
  <si>
    <t xml:space="preserve">Hidegkúti Fesztivál - Platon Karataev </t>
  </si>
  <si>
    <t>külső</t>
  </si>
  <si>
    <t>SZ380/2023</t>
  </si>
  <si>
    <t>Orlai Kft.(12299207-2-41)</t>
  </si>
  <si>
    <t>Még egy kört mindenkinek c. előadás</t>
  </si>
  <si>
    <t>SZ15/2024</t>
  </si>
  <si>
    <t>Harlekin Bábszínház (16748899-2-10)</t>
  </si>
  <si>
    <t xml:space="preserve">A padlás - 2 előadás </t>
  </si>
  <si>
    <t>Fitos Dezső Társulat</t>
  </si>
  <si>
    <t>több</t>
  </si>
  <si>
    <t>Paszulyvirág Kft.</t>
  </si>
  <si>
    <t>Gryllus Kft.</t>
  </si>
  <si>
    <t>Kaláka kicsiknek</t>
  </si>
  <si>
    <t>Kaláka koncert</t>
  </si>
  <si>
    <t>Yettel Magyarország Zrt.</t>
  </si>
  <si>
    <t>mobil szolgáltatás</t>
  </si>
  <si>
    <t>E.ON</t>
  </si>
  <si>
    <t>villamos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</si>
</sst>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2" fillId="0" borderId="7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5" xfId="0" applyBorder="1"/>
    <xf numFmtId="14" fontId="0" fillId="0" borderId="5" xfId="0" applyNumberFormat="1" applyBorder="1"/>
    <xf numFmtId="164" fontId="0" fillId="0" borderId="5" xfId="0" applyNumberFormat="1" applyBorder="1"/>
    <xf numFmtId="14" fontId="0" fillId="0" borderId="1" xfId="0" applyNumberFormat="1" applyBorder="1" applyAlignment="1"/>
    <xf numFmtId="0" fontId="0" fillId="0" borderId="8" xfId="0" applyFill="1" applyBorder="1"/>
    <xf numFmtId="0" fontId="0" fillId="0" borderId="1" xfId="0" applyFont="1" applyBorder="1"/>
    <xf numFmtId="0" fontId="0" fillId="0" borderId="5" xfId="0" applyFont="1" applyBorder="1"/>
    <xf numFmtId="0" fontId="0" fillId="0" borderId="1" xfId="0" applyFont="1" applyFill="1" applyBorder="1"/>
    <xf numFmtId="14" fontId="0" fillId="0" borderId="5" xfId="0" applyNumberFormat="1" applyFont="1" applyBorder="1"/>
    <xf numFmtId="0" fontId="0" fillId="0" borderId="0" xfId="0" applyFont="1"/>
    <xf numFmtId="14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ill="1"/>
    <xf numFmtId="164" fontId="0" fillId="0" borderId="1" xfId="0" applyNumberFormat="1" applyFill="1" applyBorder="1"/>
  </cellXfs>
  <cellStyles count="6">
    <cellStyle name="Ezres 2" xfId="2"/>
    <cellStyle name="Ezres 2 2" xfId="3"/>
    <cellStyle name="Ezres 2 2 2" xfId="5"/>
    <cellStyle name="Ezres 2 3" xfId="4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pane ySplit="1" topLeftCell="A29" activePane="bottomLeft" state="frozen"/>
      <selection pane="bottomLeft" activeCell="G57" sqref="G57"/>
    </sheetView>
  </sheetViews>
  <sheetFormatPr defaultRowHeight="14.3" x14ac:dyDescent="0.25"/>
  <cols>
    <col min="1" max="1" width="27.5" bestFit="1" customWidth="1"/>
    <col min="2" max="2" width="5.125" hidden="1" customWidth="1"/>
    <col min="3" max="3" width="14.5" bestFit="1" customWidth="1"/>
    <col min="4" max="4" width="14" bestFit="1" customWidth="1"/>
    <col min="5" max="5" width="35.625" bestFit="1" customWidth="1"/>
    <col min="6" max="6" width="36.5" bestFit="1" customWidth="1"/>
    <col min="7" max="7" width="61.5" customWidth="1"/>
    <col min="8" max="8" width="16.5" bestFit="1" customWidth="1"/>
    <col min="9" max="9" width="21.875" bestFit="1" customWidth="1"/>
    <col min="10" max="10" width="14.5" bestFit="1" customWidth="1"/>
    <col min="11" max="11" width="11" bestFit="1" customWidth="1"/>
  </cols>
  <sheetData>
    <row r="1" spans="1:10" ht="39.4" thickBot="1" x14ac:dyDescent="0.3">
      <c r="A1" s="1" t="s">
        <v>0</v>
      </c>
      <c r="B1" s="13" t="s">
        <v>37</v>
      </c>
      <c r="C1" s="2" t="s">
        <v>7</v>
      </c>
      <c r="D1" s="3" t="s">
        <v>8</v>
      </c>
      <c r="E1" s="4" t="s">
        <v>1</v>
      </c>
      <c r="F1" s="4" t="s">
        <v>2</v>
      </c>
      <c r="G1" s="4" t="s">
        <v>3</v>
      </c>
      <c r="H1" s="5" t="s">
        <v>4</v>
      </c>
      <c r="I1" s="6" t="s">
        <v>5</v>
      </c>
      <c r="J1" s="7" t="s">
        <v>6</v>
      </c>
    </row>
    <row r="2" spans="1:10" x14ac:dyDescent="0.25">
      <c r="A2" s="8" t="s">
        <v>33</v>
      </c>
      <c r="B2" s="8"/>
      <c r="C2" s="8" t="s">
        <v>34</v>
      </c>
      <c r="D2" s="10">
        <v>44515</v>
      </c>
      <c r="E2" s="8" t="s">
        <v>13</v>
      </c>
      <c r="F2" s="8" t="s">
        <v>35</v>
      </c>
      <c r="G2" s="8" t="s">
        <v>14</v>
      </c>
      <c r="H2" s="17">
        <f>350000*12</f>
        <v>4200000</v>
      </c>
      <c r="I2" s="8" t="s">
        <v>36</v>
      </c>
      <c r="J2" s="8" t="s">
        <v>39</v>
      </c>
    </row>
    <row r="3" spans="1:10" x14ac:dyDescent="0.25">
      <c r="A3" s="8" t="s">
        <v>33</v>
      </c>
      <c r="B3" s="8"/>
      <c r="C3" s="19" t="s">
        <v>174</v>
      </c>
      <c r="D3" s="10">
        <v>44628</v>
      </c>
      <c r="E3" s="8" t="s">
        <v>172</v>
      </c>
      <c r="F3" s="8" t="s">
        <v>10</v>
      </c>
      <c r="G3" t="s">
        <v>173</v>
      </c>
      <c r="H3" s="17">
        <f>279000*10</f>
        <v>2790000</v>
      </c>
      <c r="I3" s="8" t="s">
        <v>175</v>
      </c>
      <c r="J3" s="8"/>
    </row>
    <row r="4" spans="1:10" x14ac:dyDescent="0.25">
      <c r="A4" s="8" t="s">
        <v>27</v>
      </c>
      <c r="B4" s="8"/>
      <c r="C4" s="8" t="s">
        <v>28</v>
      </c>
      <c r="D4" s="10">
        <v>44245</v>
      </c>
      <c r="E4" s="8" t="s">
        <v>29</v>
      </c>
      <c r="F4" s="8" t="s">
        <v>30</v>
      </c>
      <c r="G4" s="8" t="s">
        <v>31</v>
      </c>
      <c r="H4" s="12">
        <v>4680000</v>
      </c>
      <c r="I4" s="8" t="s">
        <v>38</v>
      </c>
      <c r="J4" s="8"/>
    </row>
    <row r="5" spans="1:10" x14ac:dyDescent="0.25">
      <c r="A5" s="8" t="s">
        <v>27</v>
      </c>
      <c r="B5" s="8"/>
      <c r="C5" s="9" t="s">
        <v>56</v>
      </c>
      <c r="D5" s="10">
        <v>44874</v>
      </c>
      <c r="E5" s="8" t="s">
        <v>15</v>
      </c>
      <c r="F5" s="8" t="s">
        <v>10</v>
      </c>
      <c r="G5" s="8" t="s">
        <v>57</v>
      </c>
      <c r="H5" s="12">
        <f>218500+195500+184000+218500+103500+130000</f>
        <v>1050000</v>
      </c>
      <c r="I5" s="8" t="s">
        <v>59</v>
      </c>
      <c r="J5" s="8"/>
    </row>
    <row r="6" spans="1:10" x14ac:dyDescent="0.25">
      <c r="A6" s="8" t="s">
        <v>20</v>
      </c>
      <c r="B6" s="8"/>
      <c r="C6" s="9" t="s">
        <v>120</v>
      </c>
      <c r="D6" s="10">
        <v>44939</v>
      </c>
      <c r="E6" s="8" t="s">
        <v>121</v>
      </c>
      <c r="F6" s="8" t="s">
        <v>24</v>
      </c>
      <c r="G6" s="8" t="s">
        <v>122</v>
      </c>
      <c r="H6" s="12">
        <v>1988000</v>
      </c>
      <c r="I6" s="16">
        <v>44909</v>
      </c>
      <c r="J6" s="15"/>
    </row>
    <row r="7" spans="1:10" x14ac:dyDescent="0.25">
      <c r="A7" s="8" t="s">
        <v>20</v>
      </c>
      <c r="B7" s="8" t="s">
        <v>19</v>
      </c>
      <c r="C7" s="9" t="s">
        <v>123</v>
      </c>
      <c r="D7" s="10">
        <v>44936</v>
      </c>
      <c r="E7" s="8" t="s">
        <v>124</v>
      </c>
      <c r="F7" s="8" t="s">
        <v>25</v>
      </c>
      <c r="G7" s="8" t="s">
        <v>125</v>
      </c>
      <c r="H7" s="12">
        <v>3000000</v>
      </c>
      <c r="I7" s="16" t="s">
        <v>126</v>
      </c>
      <c r="J7" s="15"/>
    </row>
    <row r="8" spans="1:10" x14ac:dyDescent="0.25">
      <c r="A8" s="8" t="s">
        <v>27</v>
      </c>
      <c r="B8" s="8" t="s">
        <v>19</v>
      </c>
      <c r="C8" s="9" t="s">
        <v>127</v>
      </c>
      <c r="D8" s="10">
        <v>44937</v>
      </c>
      <c r="E8" s="8" t="s">
        <v>128</v>
      </c>
      <c r="F8" s="8" t="s">
        <v>25</v>
      </c>
      <c r="G8" s="8" t="s">
        <v>129</v>
      </c>
      <c r="H8" s="12">
        <v>1308000</v>
      </c>
      <c r="I8" s="16">
        <v>45057</v>
      </c>
      <c r="J8" s="15"/>
    </row>
    <row r="9" spans="1:10" x14ac:dyDescent="0.25">
      <c r="A9" s="8" t="s">
        <v>171</v>
      </c>
      <c r="B9" s="8"/>
      <c r="C9" s="9" t="s">
        <v>165</v>
      </c>
      <c r="D9" s="10">
        <v>44959</v>
      </c>
      <c r="E9" s="8" t="s">
        <v>26</v>
      </c>
      <c r="F9" s="8" t="s">
        <v>12</v>
      </c>
      <c r="G9" s="8" t="s">
        <v>166</v>
      </c>
      <c r="H9" s="12">
        <f>750000*6</f>
        <v>4500000</v>
      </c>
      <c r="I9" s="15" t="s">
        <v>170</v>
      </c>
      <c r="J9" s="15"/>
    </row>
    <row r="10" spans="1:10" x14ac:dyDescent="0.25">
      <c r="A10" s="8" t="s">
        <v>20</v>
      </c>
      <c r="B10" s="15"/>
      <c r="C10" s="9" t="s">
        <v>40</v>
      </c>
      <c r="D10" s="10">
        <v>44943</v>
      </c>
      <c r="E10" s="8" t="s">
        <v>41</v>
      </c>
      <c r="F10" s="8" t="s">
        <v>10</v>
      </c>
      <c r="G10" s="8" t="s">
        <v>42</v>
      </c>
      <c r="H10" s="17" t="s">
        <v>43</v>
      </c>
      <c r="I10" s="16">
        <v>44951</v>
      </c>
      <c r="J10" s="15"/>
    </row>
    <row r="11" spans="1:10" x14ac:dyDescent="0.25">
      <c r="A11" s="8" t="s">
        <v>27</v>
      </c>
      <c r="B11" s="15"/>
      <c r="C11" s="9" t="s">
        <v>44</v>
      </c>
      <c r="D11" s="10">
        <v>44935</v>
      </c>
      <c r="E11" s="8" t="s">
        <v>45</v>
      </c>
      <c r="F11" s="8" t="s">
        <v>12</v>
      </c>
      <c r="G11" s="8" t="s">
        <v>46</v>
      </c>
      <c r="H11" s="17">
        <v>1950000</v>
      </c>
      <c r="I11" s="16">
        <v>45056</v>
      </c>
      <c r="J11" s="15"/>
    </row>
    <row r="12" spans="1:10" x14ac:dyDescent="0.25">
      <c r="A12" s="8" t="s">
        <v>20</v>
      </c>
      <c r="B12" s="15"/>
      <c r="C12" s="9" t="s">
        <v>47</v>
      </c>
      <c r="D12" s="10">
        <v>44935</v>
      </c>
      <c r="E12" s="8" t="s">
        <v>45</v>
      </c>
      <c r="F12" s="8" t="s">
        <v>12</v>
      </c>
      <c r="G12" s="8" t="s">
        <v>48</v>
      </c>
      <c r="H12" s="17">
        <v>1950000</v>
      </c>
      <c r="I12" s="16">
        <v>45077</v>
      </c>
      <c r="J12" s="15"/>
    </row>
    <row r="13" spans="1:10" x14ac:dyDescent="0.25">
      <c r="A13" s="8" t="s">
        <v>20</v>
      </c>
      <c r="B13" s="8"/>
      <c r="C13" s="9" t="s">
        <v>60</v>
      </c>
      <c r="D13" s="10">
        <v>44965</v>
      </c>
      <c r="E13" s="8" t="s">
        <v>61</v>
      </c>
      <c r="F13" s="8" t="s">
        <v>62</v>
      </c>
      <c r="G13" s="8" t="s">
        <v>63</v>
      </c>
      <c r="H13" s="12">
        <v>1200000</v>
      </c>
      <c r="I13" s="10">
        <v>45012</v>
      </c>
      <c r="J13" s="15"/>
    </row>
    <row r="14" spans="1:10" x14ac:dyDescent="0.25">
      <c r="A14" s="8" t="s">
        <v>20</v>
      </c>
      <c r="B14" s="8"/>
      <c r="C14" s="9" t="s">
        <v>49</v>
      </c>
      <c r="D14" s="10">
        <v>45006</v>
      </c>
      <c r="E14" s="8" t="s">
        <v>50</v>
      </c>
      <c r="F14" s="8" t="s">
        <v>51</v>
      </c>
      <c r="G14" s="8" t="s">
        <v>52</v>
      </c>
      <c r="H14" s="12">
        <v>1600000</v>
      </c>
      <c r="I14" s="8" t="s">
        <v>53</v>
      </c>
      <c r="J14" s="15"/>
    </row>
    <row r="15" spans="1:10" x14ac:dyDescent="0.25">
      <c r="A15" s="8" t="s">
        <v>27</v>
      </c>
      <c r="B15" s="8"/>
      <c r="C15" s="9" t="s">
        <v>54</v>
      </c>
      <c r="D15" s="10">
        <v>44965</v>
      </c>
      <c r="E15" s="8" t="s">
        <v>16</v>
      </c>
      <c r="F15" s="8" t="s">
        <v>17</v>
      </c>
      <c r="G15" s="8" t="s">
        <v>55</v>
      </c>
      <c r="H15" s="12">
        <v>1500000</v>
      </c>
      <c r="I15" s="8" t="s">
        <v>58</v>
      </c>
      <c r="J15" s="8"/>
    </row>
    <row r="16" spans="1:10" x14ac:dyDescent="0.25">
      <c r="A16" s="8" t="s">
        <v>27</v>
      </c>
      <c r="B16" s="8"/>
      <c r="C16" s="9" t="s">
        <v>64</v>
      </c>
      <c r="D16" s="10">
        <v>45040</v>
      </c>
      <c r="E16" s="8" t="s">
        <v>65</v>
      </c>
      <c r="F16" s="8" t="s">
        <v>9</v>
      </c>
      <c r="G16" s="8" t="s">
        <v>66</v>
      </c>
      <c r="H16" s="12">
        <v>3353912</v>
      </c>
      <c r="I16" s="8" t="s">
        <v>77</v>
      </c>
      <c r="J16" s="8"/>
    </row>
    <row r="17" spans="1:11" x14ac:dyDescent="0.25">
      <c r="A17" s="8" t="s">
        <v>22</v>
      </c>
      <c r="B17" s="8"/>
      <c r="C17" s="9" t="s">
        <v>72</v>
      </c>
      <c r="D17" s="10">
        <v>45051</v>
      </c>
      <c r="E17" s="8" t="s">
        <v>73</v>
      </c>
      <c r="F17" s="8" t="s">
        <v>74</v>
      </c>
      <c r="G17" s="8" t="s">
        <v>75</v>
      </c>
      <c r="H17" s="12">
        <f>5269000/1.27</f>
        <v>4148818.8976377952</v>
      </c>
      <c r="I17" s="8" t="s">
        <v>76</v>
      </c>
      <c r="J17" s="8"/>
    </row>
    <row r="18" spans="1:11" x14ac:dyDescent="0.25">
      <c r="A18" s="8" t="s">
        <v>71</v>
      </c>
      <c r="B18" s="8"/>
      <c r="C18" s="9" t="s">
        <v>67</v>
      </c>
      <c r="D18" s="10">
        <v>45021</v>
      </c>
      <c r="E18" s="8" t="s">
        <v>23</v>
      </c>
      <c r="F18" s="8" t="s">
        <v>68</v>
      </c>
      <c r="G18" s="8" t="s">
        <v>69</v>
      </c>
      <c r="H18" s="12">
        <v>1552500</v>
      </c>
      <c r="I18" s="10" t="s">
        <v>70</v>
      </c>
      <c r="J18" s="8"/>
    </row>
    <row r="19" spans="1:11" x14ac:dyDescent="0.25">
      <c r="A19" s="8" t="s">
        <v>27</v>
      </c>
      <c r="B19" s="8" t="s">
        <v>19</v>
      </c>
      <c r="C19" s="9" t="s">
        <v>78</v>
      </c>
      <c r="D19" s="10">
        <v>45061</v>
      </c>
      <c r="E19" s="8" t="s">
        <v>79</v>
      </c>
      <c r="F19" s="8" t="s">
        <v>25</v>
      </c>
      <c r="G19" s="8" t="s">
        <v>80</v>
      </c>
      <c r="H19" s="12">
        <v>2200000</v>
      </c>
      <c r="I19" s="8" t="s">
        <v>81</v>
      </c>
      <c r="J19" s="8"/>
    </row>
    <row r="20" spans="1:11" x14ac:dyDescent="0.25">
      <c r="A20" s="8" t="s">
        <v>130</v>
      </c>
      <c r="B20" s="8"/>
      <c r="C20" s="9" t="s">
        <v>82</v>
      </c>
      <c r="D20" s="10">
        <v>45065</v>
      </c>
      <c r="E20" s="8" t="s">
        <v>83</v>
      </c>
      <c r="F20" s="8" t="s">
        <v>74</v>
      </c>
      <c r="G20" s="8" t="s">
        <v>84</v>
      </c>
      <c r="H20" s="12">
        <f>4787900/1.27</f>
        <v>3770000</v>
      </c>
      <c r="I20" s="8" t="s">
        <v>85</v>
      </c>
      <c r="J20" s="8"/>
    </row>
    <row r="21" spans="1:11" x14ac:dyDescent="0.25">
      <c r="A21" s="8" t="s">
        <v>32</v>
      </c>
      <c r="B21" s="8"/>
      <c r="C21" s="9" t="s">
        <v>86</v>
      </c>
      <c r="D21" s="10">
        <v>45069</v>
      </c>
      <c r="E21" s="8" t="s">
        <v>87</v>
      </c>
      <c r="F21" s="8" t="s">
        <v>62</v>
      </c>
      <c r="G21" s="8" t="s">
        <v>88</v>
      </c>
      <c r="H21" s="12">
        <v>1250000</v>
      </c>
      <c r="I21" s="10">
        <v>45094</v>
      </c>
      <c r="J21" s="8"/>
    </row>
    <row r="22" spans="1:11" x14ac:dyDescent="0.25">
      <c r="A22" s="8" t="s">
        <v>20</v>
      </c>
      <c r="B22" s="8"/>
      <c r="C22" s="9" t="s">
        <v>89</v>
      </c>
      <c r="D22" s="10">
        <v>45079</v>
      </c>
      <c r="E22" s="8" t="s">
        <v>87</v>
      </c>
      <c r="F22" s="8" t="s">
        <v>62</v>
      </c>
      <c r="G22" s="8" t="s">
        <v>90</v>
      </c>
      <c r="H22" s="12">
        <v>1100000</v>
      </c>
      <c r="I22" s="10">
        <v>45165</v>
      </c>
      <c r="J22" s="8"/>
    </row>
    <row r="23" spans="1:11" x14ac:dyDescent="0.25">
      <c r="A23" s="8" t="s">
        <v>20</v>
      </c>
      <c r="B23" s="8"/>
      <c r="C23" s="9"/>
      <c r="D23" s="10">
        <v>45048</v>
      </c>
      <c r="E23" s="8" t="s">
        <v>161</v>
      </c>
      <c r="F23" s="8" t="s">
        <v>152</v>
      </c>
      <c r="G23" s="8" t="s">
        <v>162</v>
      </c>
      <c r="H23" s="12">
        <v>2578277</v>
      </c>
      <c r="I23" s="10" t="s">
        <v>163</v>
      </c>
      <c r="J23" s="8" t="s">
        <v>164</v>
      </c>
    </row>
    <row r="24" spans="1:11" x14ac:dyDescent="0.25">
      <c r="A24" s="8" t="s">
        <v>32</v>
      </c>
      <c r="B24" s="8"/>
      <c r="C24" s="9" t="s">
        <v>91</v>
      </c>
      <c r="D24" s="10">
        <v>45110</v>
      </c>
      <c r="E24" s="8" t="s">
        <v>21</v>
      </c>
      <c r="F24" s="8" t="s">
        <v>92</v>
      </c>
      <c r="G24" s="8" t="s">
        <v>93</v>
      </c>
      <c r="H24" s="12">
        <v>1639000</v>
      </c>
      <c r="I24" s="10" t="s">
        <v>94</v>
      </c>
      <c r="J24" s="8"/>
    </row>
    <row r="25" spans="1:11" x14ac:dyDescent="0.25">
      <c r="A25" s="8" t="s">
        <v>11</v>
      </c>
      <c r="B25" s="8"/>
      <c r="C25" s="9" t="s">
        <v>95</v>
      </c>
      <c r="D25" s="10">
        <v>45061</v>
      </c>
      <c r="E25" s="8" t="s">
        <v>98</v>
      </c>
      <c r="F25" s="8" t="s">
        <v>96</v>
      </c>
      <c r="G25" s="8" t="s">
        <v>97</v>
      </c>
      <c r="H25" s="12">
        <f>8*375000</f>
        <v>3000000</v>
      </c>
      <c r="I25" s="14" t="s">
        <v>99</v>
      </c>
      <c r="J25" s="8"/>
    </row>
    <row r="26" spans="1:11" x14ac:dyDescent="0.25">
      <c r="A26" s="8" t="s">
        <v>20</v>
      </c>
      <c r="B26" s="8"/>
      <c r="C26" s="9" t="s">
        <v>100</v>
      </c>
      <c r="D26" s="14">
        <v>45068</v>
      </c>
      <c r="E26" s="8" t="s">
        <v>101</v>
      </c>
      <c r="F26" s="8" t="s">
        <v>102</v>
      </c>
      <c r="G26" s="8" t="s">
        <v>103</v>
      </c>
      <c r="H26" s="12">
        <v>1100000</v>
      </c>
      <c r="I26" s="14">
        <v>45078</v>
      </c>
      <c r="J26" s="8"/>
    </row>
    <row r="27" spans="1:11" x14ac:dyDescent="0.25">
      <c r="A27" s="8" t="s">
        <v>110</v>
      </c>
      <c r="B27" s="8" t="s">
        <v>19</v>
      </c>
      <c r="C27" s="9" t="s">
        <v>104</v>
      </c>
      <c r="D27" s="14">
        <v>45068</v>
      </c>
      <c r="E27" s="8" t="s">
        <v>105</v>
      </c>
      <c r="F27" s="8" t="s">
        <v>106</v>
      </c>
      <c r="G27" s="8" t="s">
        <v>107</v>
      </c>
      <c r="H27" s="12">
        <v>1083860</v>
      </c>
      <c r="I27" s="14" t="s">
        <v>108</v>
      </c>
      <c r="J27" s="8"/>
      <c r="K27" s="11"/>
    </row>
    <row r="28" spans="1:11" x14ac:dyDescent="0.25">
      <c r="A28" s="8" t="s">
        <v>110</v>
      </c>
      <c r="B28" s="8" t="s">
        <v>19</v>
      </c>
      <c r="C28" s="9" t="s">
        <v>109</v>
      </c>
      <c r="D28" s="14">
        <v>45068</v>
      </c>
      <c r="E28" s="8" t="s">
        <v>105</v>
      </c>
      <c r="F28" s="8" t="s">
        <v>106</v>
      </c>
      <c r="G28" s="8" t="s">
        <v>107</v>
      </c>
      <c r="H28" s="12">
        <v>1771273</v>
      </c>
      <c r="I28" s="14" t="s">
        <v>108</v>
      </c>
      <c r="J28" s="8"/>
      <c r="K28" s="11"/>
    </row>
    <row r="29" spans="1:11" x14ac:dyDescent="0.25">
      <c r="A29" s="8" t="s">
        <v>27</v>
      </c>
      <c r="B29" s="8"/>
      <c r="C29" s="9" t="s">
        <v>111</v>
      </c>
      <c r="D29" s="14">
        <v>45103</v>
      </c>
      <c r="E29" s="8" t="s">
        <v>112</v>
      </c>
      <c r="F29" s="8" t="s">
        <v>102</v>
      </c>
      <c r="G29" s="8" t="s">
        <v>113</v>
      </c>
      <c r="H29" s="12">
        <v>1209000</v>
      </c>
      <c r="I29" s="14">
        <v>45107</v>
      </c>
      <c r="J29" s="8"/>
      <c r="K29" s="11"/>
    </row>
    <row r="30" spans="1:11" x14ac:dyDescent="0.25">
      <c r="A30" s="8" t="s">
        <v>20</v>
      </c>
      <c r="B30" s="8"/>
      <c r="C30" s="9" t="s">
        <v>114</v>
      </c>
      <c r="D30" s="14">
        <v>45033</v>
      </c>
      <c r="E30" s="8" t="s">
        <v>115</v>
      </c>
      <c r="F30" s="8" t="s">
        <v>96</v>
      </c>
      <c r="G30" s="8" t="s">
        <v>116</v>
      </c>
      <c r="H30" s="12">
        <v>3067278</v>
      </c>
      <c r="I30" s="14">
        <v>45066</v>
      </c>
      <c r="J30" s="8"/>
    </row>
    <row r="31" spans="1:11" x14ac:dyDescent="0.25">
      <c r="A31" s="8" t="s">
        <v>32</v>
      </c>
      <c r="B31" s="8"/>
      <c r="C31" s="9" t="s">
        <v>117</v>
      </c>
      <c r="D31" s="14">
        <v>45092</v>
      </c>
      <c r="E31" s="8" t="s">
        <v>135</v>
      </c>
      <c r="F31" s="8" t="s">
        <v>18</v>
      </c>
      <c r="G31" s="8" t="s">
        <v>118</v>
      </c>
      <c r="H31" s="12">
        <v>1000000</v>
      </c>
      <c r="I31" s="14" t="s">
        <v>119</v>
      </c>
      <c r="J31" s="8"/>
    </row>
    <row r="32" spans="1:11" x14ac:dyDescent="0.25">
      <c r="A32" s="20" t="s">
        <v>20</v>
      </c>
      <c r="B32" s="21"/>
      <c r="C32" s="22" t="s">
        <v>133</v>
      </c>
      <c r="D32" s="23">
        <v>45138</v>
      </c>
      <c r="E32" s="20" t="s">
        <v>134</v>
      </c>
      <c r="F32" s="20" t="s">
        <v>102</v>
      </c>
      <c r="G32" s="20" t="s">
        <v>137</v>
      </c>
      <c r="H32" s="17">
        <v>1800000</v>
      </c>
      <c r="I32" s="10">
        <v>45162</v>
      </c>
      <c r="J32" s="8"/>
    </row>
    <row r="33" spans="1:10" x14ac:dyDescent="0.25">
      <c r="A33" s="20" t="s">
        <v>20</v>
      </c>
      <c r="B33" s="21"/>
      <c r="C33" s="22" t="s">
        <v>139</v>
      </c>
      <c r="D33" s="23">
        <v>45105</v>
      </c>
      <c r="E33" s="20" t="s">
        <v>140</v>
      </c>
      <c r="F33" s="20" t="s">
        <v>102</v>
      </c>
      <c r="G33" s="24" t="s">
        <v>141</v>
      </c>
      <c r="H33" s="17">
        <v>1350000</v>
      </c>
      <c r="I33" s="10">
        <v>45165</v>
      </c>
      <c r="J33" s="8"/>
    </row>
    <row r="34" spans="1:10" x14ac:dyDescent="0.25">
      <c r="A34" s="8" t="s">
        <v>20</v>
      </c>
      <c r="B34" s="8"/>
      <c r="C34" s="9" t="s">
        <v>131</v>
      </c>
      <c r="D34" s="10">
        <v>45117</v>
      </c>
      <c r="E34" s="8" t="s">
        <v>136</v>
      </c>
      <c r="F34" s="8" t="s">
        <v>102</v>
      </c>
      <c r="G34" s="8" t="s">
        <v>132</v>
      </c>
      <c r="H34" s="12" t="s">
        <v>138</v>
      </c>
      <c r="I34" s="10">
        <v>45164</v>
      </c>
      <c r="J34" s="8"/>
    </row>
    <row r="35" spans="1:10" x14ac:dyDescent="0.25">
      <c r="A35" s="8" t="s">
        <v>20</v>
      </c>
      <c r="B35" s="8"/>
      <c r="C35" s="9" t="s">
        <v>142</v>
      </c>
      <c r="D35" s="10">
        <v>45148</v>
      </c>
      <c r="E35" s="8" t="s">
        <v>149</v>
      </c>
      <c r="F35" s="8" t="s">
        <v>143</v>
      </c>
      <c r="G35" s="8" t="s">
        <v>144</v>
      </c>
      <c r="H35" s="12">
        <v>1380000</v>
      </c>
      <c r="I35" s="8" t="s">
        <v>145</v>
      </c>
      <c r="J35" s="8"/>
    </row>
    <row r="36" spans="1:10" x14ac:dyDescent="0.25">
      <c r="A36" s="8" t="s">
        <v>27</v>
      </c>
      <c r="B36" s="8"/>
      <c r="C36" s="9" t="s">
        <v>146</v>
      </c>
      <c r="D36" s="10">
        <v>45139</v>
      </c>
      <c r="E36" s="8" t="s">
        <v>150</v>
      </c>
      <c r="F36" s="8" t="s">
        <v>147</v>
      </c>
      <c r="G36" s="8" t="s">
        <v>148</v>
      </c>
      <c r="H36" s="12">
        <v>1395000</v>
      </c>
      <c r="I36" s="8" t="s">
        <v>151</v>
      </c>
      <c r="J36" s="8"/>
    </row>
    <row r="37" spans="1:10" x14ac:dyDescent="0.25">
      <c r="A37" s="20" t="s">
        <v>171</v>
      </c>
      <c r="B37" s="20"/>
      <c r="C37" s="22" t="s">
        <v>167</v>
      </c>
      <c r="D37" s="25">
        <v>45097</v>
      </c>
      <c r="E37" s="20" t="s">
        <v>26</v>
      </c>
      <c r="F37" s="24" t="s">
        <v>102</v>
      </c>
      <c r="G37" s="20" t="s">
        <v>168</v>
      </c>
      <c r="H37" s="26">
        <v>1500000</v>
      </c>
      <c r="I37" s="8" t="s">
        <v>169</v>
      </c>
      <c r="J37" s="8"/>
    </row>
    <row r="38" spans="1:10" x14ac:dyDescent="0.25">
      <c r="A38" s="8" t="s">
        <v>155</v>
      </c>
      <c r="B38" s="8"/>
      <c r="C38" s="9" t="s">
        <v>153</v>
      </c>
      <c r="D38" s="10">
        <v>45118</v>
      </c>
      <c r="E38" s="8" t="s">
        <v>158</v>
      </c>
      <c r="F38" s="8" t="s">
        <v>74</v>
      </c>
      <c r="G38" t="s">
        <v>154</v>
      </c>
      <c r="H38" s="12">
        <v>3980000</v>
      </c>
      <c r="I38" s="10"/>
      <c r="J38" s="8"/>
    </row>
    <row r="39" spans="1:10" x14ac:dyDescent="0.25">
      <c r="A39" s="8" t="s">
        <v>20</v>
      </c>
      <c r="B39" s="8"/>
      <c r="C39" s="8" t="s">
        <v>156</v>
      </c>
      <c r="D39" s="10">
        <v>45146</v>
      </c>
      <c r="E39" s="10" t="s">
        <v>157</v>
      </c>
      <c r="F39" s="8" t="s">
        <v>152</v>
      </c>
      <c r="G39" s="8" t="s">
        <v>160</v>
      </c>
      <c r="H39" s="12">
        <v>4190000</v>
      </c>
      <c r="I39" s="8" t="s">
        <v>159</v>
      </c>
      <c r="J39" s="8"/>
    </row>
    <row r="40" spans="1:10" x14ac:dyDescent="0.25">
      <c r="A40" s="8" t="s">
        <v>27</v>
      </c>
      <c r="B40" s="8"/>
      <c r="C40" s="9" t="s">
        <v>180</v>
      </c>
      <c r="D40" s="14">
        <v>45167</v>
      </c>
      <c r="E40" s="8" t="s">
        <v>181</v>
      </c>
      <c r="F40" s="8" t="s">
        <v>182</v>
      </c>
      <c r="G40" s="8" t="s">
        <v>183</v>
      </c>
      <c r="H40" s="12">
        <v>1500000</v>
      </c>
      <c r="I40" s="10"/>
      <c r="J40" s="8"/>
    </row>
    <row r="41" spans="1:10" x14ac:dyDescent="0.25">
      <c r="A41" s="8" t="s">
        <v>20</v>
      </c>
      <c r="B41" s="8"/>
      <c r="C41" s="9" t="s">
        <v>176</v>
      </c>
      <c r="D41" s="14">
        <v>45190</v>
      </c>
      <c r="E41" s="10" t="s">
        <v>157</v>
      </c>
      <c r="F41" s="8" t="s">
        <v>177</v>
      </c>
      <c r="G41" s="8" t="s">
        <v>178</v>
      </c>
      <c r="H41" s="12">
        <v>1161700</v>
      </c>
      <c r="I41" s="18" t="s">
        <v>179</v>
      </c>
      <c r="J41" s="8"/>
    </row>
    <row r="42" spans="1:10" x14ac:dyDescent="0.25">
      <c r="A42" s="8" t="s">
        <v>187</v>
      </c>
      <c r="B42" s="8"/>
      <c r="C42" s="9" t="s">
        <v>184</v>
      </c>
      <c r="D42" s="14">
        <v>45229</v>
      </c>
      <c r="E42" s="8" t="s">
        <v>185</v>
      </c>
      <c r="F42" s="8" t="s">
        <v>24</v>
      </c>
      <c r="G42" s="8" t="s">
        <v>186</v>
      </c>
      <c r="H42" s="12">
        <v>1000000</v>
      </c>
      <c r="I42" s="14">
        <v>45291</v>
      </c>
      <c r="J42" s="8"/>
    </row>
    <row r="43" spans="1:10" x14ac:dyDescent="0.25">
      <c r="A43" s="8" t="s">
        <v>194</v>
      </c>
      <c r="B43" s="8"/>
      <c r="C43" s="9" t="s">
        <v>188</v>
      </c>
      <c r="D43" s="14">
        <v>45198</v>
      </c>
      <c r="E43" s="8" t="s">
        <v>189</v>
      </c>
      <c r="F43" s="8" t="s">
        <v>24</v>
      </c>
      <c r="G43" s="8" t="s">
        <v>190</v>
      </c>
      <c r="H43" s="12">
        <v>1646600</v>
      </c>
      <c r="I43" s="14">
        <v>45199</v>
      </c>
      <c r="J43" s="8"/>
    </row>
    <row r="44" spans="1:10" x14ac:dyDescent="0.25">
      <c r="A44" s="8" t="s">
        <v>20</v>
      </c>
      <c r="B44" s="8"/>
      <c r="C44" s="9" t="s">
        <v>191</v>
      </c>
      <c r="D44" s="14">
        <v>45149</v>
      </c>
      <c r="E44" s="8" t="s">
        <v>192</v>
      </c>
      <c r="F44" s="8" t="s">
        <v>102</v>
      </c>
      <c r="G44" s="8" t="s">
        <v>193</v>
      </c>
      <c r="H44" s="12">
        <v>1200000</v>
      </c>
      <c r="I44" s="14">
        <v>45161</v>
      </c>
      <c r="J44" s="8"/>
    </row>
    <row r="45" spans="1:10" x14ac:dyDescent="0.25">
      <c r="A45" s="8" t="s">
        <v>20</v>
      </c>
      <c r="B45" s="8"/>
      <c r="C45" s="9" t="s">
        <v>195</v>
      </c>
      <c r="D45" s="10">
        <v>45268</v>
      </c>
      <c r="E45" s="8" t="s">
        <v>196</v>
      </c>
      <c r="F45" s="8" t="s">
        <v>102</v>
      </c>
      <c r="G45" s="8" t="s">
        <v>197</v>
      </c>
      <c r="H45" s="12">
        <v>1420000</v>
      </c>
      <c r="I45" s="14">
        <v>45323</v>
      </c>
      <c r="J45" s="8"/>
    </row>
    <row r="46" spans="1:10" x14ac:dyDescent="0.25">
      <c r="A46" s="8" t="s">
        <v>20</v>
      </c>
      <c r="B46" s="8"/>
      <c r="C46" s="9" t="s">
        <v>198</v>
      </c>
      <c r="D46" s="14">
        <v>45265</v>
      </c>
      <c r="E46" s="8" t="s">
        <v>199</v>
      </c>
      <c r="F46" s="8" t="s">
        <v>102</v>
      </c>
      <c r="G46" s="8" t="s">
        <v>200</v>
      </c>
      <c r="H46" s="12">
        <v>1124000</v>
      </c>
      <c r="I46" s="14">
        <v>45290</v>
      </c>
      <c r="J46" s="8"/>
    </row>
    <row r="47" spans="1:10" x14ac:dyDescent="0.25">
      <c r="A47" s="8" t="s">
        <v>27</v>
      </c>
      <c r="B47" s="8"/>
      <c r="C47" s="8"/>
      <c r="D47" s="8"/>
      <c r="E47" s="8" t="s">
        <v>203</v>
      </c>
      <c r="F47" s="8" t="s">
        <v>102</v>
      </c>
      <c r="G47" s="9" t="s">
        <v>202</v>
      </c>
      <c r="H47" s="28">
        <v>2200000</v>
      </c>
      <c r="I47" s="8"/>
      <c r="J47" s="8"/>
    </row>
    <row r="48" spans="1:10" x14ac:dyDescent="0.25">
      <c r="A48" s="8" t="s">
        <v>27</v>
      </c>
      <c r="B48" s="8"/>
      <c r="C48" s="8"/>
      <c r="D48" s="8"/>
      <c r="E48" s="8" t="s">
        <v>204</v>
      </c>
      <c r="F48" s="9" t="s">
        <v>205</v>
      </c>
      <c r="G48" s="9" t="s">
        <v>202</v>
      </c>
      <c r="H48" s="28">
        <f>14*120000</f>
        <v>1680000</v>
      </c>
      <c r="I48" s="8"/>
      <c r="J48" s="8"/>
    </row>
    <row r="49" spans="1:10" x14ac:dyDescent="0.25">
      <c r="A49" s="8" t="s">
        <v>27</v>
      </c>
      <c r="B49" s="8"/>
      <c r="C49" s="9"/>
      <c r="D49" s="8"/>
      <c r="E49" s="8" t="s">
        <v>204</v>
      </c>
      <c r="F49" s="8" t="s">
        <v>206</v>
      </c>
      <c r="G49" s="9" t="s">
        <v>202</v>
      </c>
      <c r="H49" s="28">
        <f>11*300000</f>
        <v>3300000</v>
      </c>
      <c r="I49" s="8"/>
      <c r="J49" s="8"/>
    </row>
    <row r="50" spans="1:10" x14ac:dyDescent="0.25">
      <c r="A50" s="20" t="s">
        <v>171</v>
      </c>
      <c r="B50" s="8"/>
      <c r="C50" s="9"/>
      <c r="D50" s="8"/>
      <c r="E50" s="8" t="s">
        <v>201</v>
      </c>
      <c r="F50" s="8" t="s">
        <v>102</v>
      </c>
      <c r="G50" s="9" t="s">
        <v>202</v>
      </c>
      <c r="H50" s="28">
        <v>1535000</v>
      </c>
      <c r="I50" s="8"/>
      <c r="J50" s="8"/>
    </row>
    <row r="51" spans="1:10" x14ac:dyDescent="0.25">
      <c r="A51" s="20" t="s">
        <v>171</v>
      </c>
      <c r="B51" s="8"/>
      <c r="C51" s="8"/>
      <c r="D51" s="8"/>
      <c r="E51" s="8" t="s">
        <v>50</v>
      </c>
      <c r="F51" s="8" t="s">
        <v>102</v>
      </c>
      <c r="G51" s="9" t="s">
        <v>202</v>
      </c>
      <c r="H51" s="28">
        <v>1160000</v>
      </c>
      <c r="I51" s="8"/>
      <c r="J51" s="8"/>
    </row>
    <row r="52" spans="1:10" x14ac:dyDescent="0.25">
      <c r="A52" s="8" t="s">
        <v>171</v>
      </c>
      <c r="B52" s="8"/>
      <c r="C52" s="8"/>
      <c r="D52" s="8"/>
      <c r="E52" s="10" t="s">
        <v>209</v>
      </c>
      <c r="F52" s="8"/>
      <c r="G52" s="8" t="s">
        <v>210</v>
      </c>
      <c r="H52" s="12">
        <v>4098088</v>
      </c>
      <c r="I52" s="8"/>
      <c r="J52" s="8" t="s">
        <v>164</v>
      </c>
    </row>
    <row r="53" spans="1:10" x14ac:dyDescent="0.25">
      <c r="A53" s="8" t="s">
        <v>171</v>
      </c>
      <c r="B53" s="8"/>
      <c r="C53" s="8"/>
      <c r="D53" s="8"/>
      <c r="E53" s="8" t="s">
        <v>207</v>
      </c>
      <c r="F53" s="8"/>
      <c r="G53" s="8" t="s">
        <v>208</v>
      </c>
      <c r="H53" s="12">
        <v>2583575</v>
      </c>
      <c r="I53" s="8"/>
      <c r="J53" s="8" t="s">
        <v>164</v>
      </c>
    </row>
    <row r="59" spans="1:10" x14ac:dyDescent="0.25">
      <c r="C59" s="27"/>
    </row>
  </sheetData>
  <autoFilter ref="A1:J4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Makofka Tünde</cp:lastModifiedBy>
  <dcterms:created xsi:type="dcterms:W3CDTF">2023-07-06T07:18:02Z</dcterms:created>
  <dcterms:modified xsi:type="dcterms:W3CDTF">2024-02-15T08:59:57Z</dcterms:modified>
</cp:coreProperties>
</file>